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155ed769434e7971/Documenti/Paola/Paola/Capuozzo/Orientamento/"/>
    </mc:Choice>
  </mc:AlternateContent>
  <xr:revisionPtr revIDLastSave="43" documentId="8_{50DFD6E9-30BC-4694-843F-91E40029598C}" xr6:coauthVersionLast="47" xr6:coauthVersionMax="47" xr10:uidLastSave="{E2D53B4D-2026-4A88-90CE-E42A0E5F5081}"/>
  <bookViews>
    <workbookView xWindow="-110" yWindow="-110" windowWidth="19420" windowHeight="10300" activeTab="1" xr2:uid="{00000000-000D-0000-FFFF-FFFF00000000}"/>
  </bookViews>
  <sheets>
    <sheet name="uscita_20-21_frequenza_2°anno" sheetId="10" r:id="rId1"/>
    <sheet name="uscita_21-22_frequenza_1°anno" sheetId="8" r:id="rId2"/>
    <sheet name="confront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3" l="1"/>
  <c r="D30" i="3"/>
  <c r="C30" i="3"/>
  <c r="B30" i="3"/>
  <c r="D10" i="3"/>
  <c r="C10" i="3"/>
  <c r="B10" i="3"/>
</calcChain>
</file>

<file path=xl/sharedStrings.xml><?xml version="1.0" encoding="utf-8"?>
<sst xmlns="http://schemas.openxmlformats.org/spreadsheetml/2006/main" count="105" uniqueCount="40">
  <si>
    <t>Liceo Artistico</t>
  </si>
  <si>
    <t>Liceo Classico</t>
  </si>
  <si>
    <t>Liceo Linguistico</t>
  </si>
  <si>
    <t>Liceo Scientifico</t>
  </si>
  <si>
    <t>ammesso</t>
  </si>
  <si>
    <t>non ammesso</t>
  </si>
  <si>
    <t>ritirato</t>
  </si>
  <si>
    <t>Istituto</t>
  </si>
  <si>
    <t>Esito</t>
  </si>
  <si>
    <t>Ist. Tecnico</t>
  </si>
  <si>
    <t>giudizio sospeso</t>
  </si>
  <si>
    <t>Liceo Scienze Umane</t>
  </si>
  <si>
    <t>alunni uscita A.S. 2015/2016 (1° anno 2016/2017)</t>
  </si>
  <si>
    <t>alunni uscita A.S. 2016/2017 (1° anno 2017/2018)</t>
  </si>
  <si>
    <t>alunni uscita A.S. 2017/2018 (1° anno 2018/2019)</t>
  </si>
  <si>
    <t>alunni uscita A.S. 2014/2015 (2° anno 2016/2017)</t>
  </si>
  <si>
    <t>alunni uscita A.S. 2015/2016 (2° anno 2017/2018)</t>
  </si>
  <si>
    <t>alunni uscita A.S. 2016/2017 (2° anno 2018/2019)</t>
  </si>
  <si>
    <t>ISTITUTI SCUOLA SUPERIORE DI ISCRIZIONE DEGLI ALUNNI</t>
  </si>
  <si>
    <t>Tabella</t>
  </si>
  <si>
    <t>Grafico</t>
  </si>
  <si>
    <t>ESITI FINALI DEGLI ALUNNI</t>
  </si>
  <si>
    <t>ESITI FINALI DEGLI ALUNNI PER ISTITUTO DI ISCRIZIONE</t>
  </si>
  <si>
    <t>CONFRONTO ESITI FINALI DEGLI ALUNNI NEI VARI ANNI DI MONITORAGGIO (INIZIO MONITORAGGIO A.S. 2016/2017)</t>
  </si>
  <si>
    <t>ESITI FINALI ALUNNI DEL PRIMO ANNO</t>
  </si>
  <si>
    <t>ESITI FINALI ALUNNI DEL SECONDO ANNO</t>
  </si>
  <si>
    <t>Liceo Economico Sociale</t>
  </si>
  <si>
    <t>alunni uscita A.S. 2018/2019 (1° anno 2019/2020)</t>
  </si>
  <si>
    <t>alunni uscita A.S. 2017/2018 (2° anno 2019/2020)</t>
  </si>
  <si>
    <t>alunni uscita A.S. 2019/2020 (1° anno 2020/2021)</t>
  </si>
  <si>
    <t>alunni uscita A.S. 2018/2019 (2° anno 2020/2021)</t>
  </si>
  <si>
    <t>Ist. Professionale</t>
  </si>
  <si>
    <t>alunni uscita A.S. 2020/2021 (1° anno 2021/2022)</t>
  </si>
  <si>
    <t>alunni uscita A.S. 2019/2020 (2° anno 2021/2022)</t>
  </si>
  <si>
    <t>Alunni totali</t>
  </si>
  <si>
    <t>Alunni censiti</t>
  </si>
  <si>
    <t>ALUNNI IN USCITA DALL'I.C. CAPUOZZO NELL'A.S. 2021/2022 FREQUENTANTI IL PRIMO ANNO DI ISTITUTO SUPERIORE PER L'A.S. 2022/2023</t>
  </si>
  <si>
    <t>alunni uscita A.S. 2020/2021 (2° anno 2022/2023)</t>
  </si>
  <si>
    <t>alunni uscita A.S. 2021/2022 (1° anno 2022/2023)</t>
  </si>
  <si>
    <t>ALUNNI IN USCITA DALL'I.C. CAPUOZZO NELL'A.S. 2020/2021 FREQUENTANTI IL PRIMO ANNO DI ISTITUTO SUPERIORE PER L'A.S.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</si>
</sst>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/>
    </xf>
    <xf numFmtId="9" fontId="2" fillId="3" borderId="0" xfId="1" applyFont="1" applyFill="1"/>
    <xf numFmtId="0" fontId="2" fillId="2" borderId="1" xfId="0" applyFont="1" applyFill="1" applyBorder="1" applyAlignment="1">
      <alignment horizontal="center"/>
    </xf>
    <xf numFmtId="9" fontId="2" fillId="3" borderId="0" xfId="1" applyFont="1" applyFill="1" applyAlignment="1">
      <alignment horizontal="center"/>
    </xf>
    <xf numFmtId="0" fontId="2" fillId="2" borderId="0" xfId="0" applyFont="1" applyFill="1" applyAlignment="1">
      <alignment horizontal="centerContinuous"/>
    </xf>
    <xf numFmtId="0" fontId="2" fillId="2" borderId="0" xfId="0" applyFont="1" applyFill="1"/>
    <xf numFmtId="0" fontId="2" fillId="2" borderId="1" xfId="0" applyFont="1" applyFill="1" applyBorder="1"/>
    <xf numFmtId="9" fontId="0" fillId="0" borderId="0" xfId="1" applyFont="1"/>
    <xf numFmtId="0" fontId="3" fillId="3" borderId="0" xfId="0" applyFont="1" applyFill="1"/>
    <xf numFmtId="0" fontId="0" fillId="3" borderId="0" xfId="0" applyFill="1"/>
    <xf numFmtId="0" fontId="3" fillId="0" borderId="0" xfId="0" applyFont="1"/>
    <xf numFmtId="0" fontId="2" fillId="0" borderId="0" xfId="0" applyFont="1"/>
    <xf numFmtId="9" fontId="2" fillId="0" borderId="0" xfId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0.10217403700113523"/>
                  <c:y val="6.2929684809806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51-4316-8074-F2AE1FB3AF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'uscita_20-21_frequenza_2°anno'!$A$24:$D$24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'uscita_20-21_frequenza_2°anno'!$A$25:$D$25</c:f>
              <c:numCache>
                <c:formatCode>0%</c:formatCode>
                <c:ptCount val="4"/>
                <c:pt idx="0">
                  <c:v>0.90526315789473688</c:v>
                </c:pt>
                <c:pt idx="1">
                  <c:v>5.2631578947368418E-2</c:v>
                </c:pt>
                <c:pt idx="2">
                  <c:v>3.1578947368421054E-2</c:v>
                </c:pt>
                <c:pt idx="3">
                  <c:v>1.0526315789473684E-2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9-4F23-965A-ABB9CD7D7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'uscita_20-21_frequenza_2°anno'!$A$7:$A$14</c:f>
              <c:strCache>
                <c:ptCount val="8"/>
                <c:pt idx="0">
                  <c:v>Ist. Professionale</c:v>
                </c:pt>
                <c:pt idx="1">
                  <c:v>Ist. Tecnico</c:v>
                </c:pt>
                <c:pt idx="2">
                  <c:v>Liceo Classico</c:v>
                </c:pt>
                <c:pt idx="3">
                  <c:v>Liceo Linguistico</c:v>
                </c:pt>
                <c:pt idx="4">
                  <c:v>Liceo Scientifico</c:v>
                </c:pt>
                <c:pt idx="5">
                  <c:v>Liceo Scienze Umane</c:v>
                </c:pt>
                <c:pt idx="6">
                  <c:v>Liceo Economico Sociale</c:v>
                </c:pt>
                <c:pt idx="7">
                  <c:v>Liceo Artistico</c:v>
                </c:pt>
              </c:strCache>
            </c:strRef>
          </c:cat>
          <c:val>
            <c:numRef>
              <c:f>'uscita_20-21_frequenza_2°anno'!$B$7:$B$14</c:f>
              <c:numCache>
                <c:formatCode>0%</c:formatCode>
                <c:ptCount val="8"/>
                <c:pt idx="0">
                  <c:v>0.1</c:v>
                </c:pt>
                <c:pt idx="1">
                  <c:v>0.2</c:v>
                </c:pt>
                <c:pt idx="2">
                  <c:v>7.0000000000000007E-2</c:v>
                </c:pt>
                <c:pt idx="3">
                  <c:v>0.16</c:v>
                </c:pt>
                <c:pt idx="4">
                  <c:v>0.28000000000000003</c:v>
                </c:pt>
                <c:pt idx="5">
                  <c:v>0.1</c:v>
                </c:pt>
                <c:pt idx="6">
                  <c:v>0.05</c:v>
                </c:pt>
                <c:pt idx="7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3-43F0-BA45-1BC5FB220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60160"/>
        <c:axId val="79661696"/>
      </c:barChart>
      <c:catAx>
        <c:axId val="796601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9661696"/>
        <c:crosses val="autoZero"/>
        <c:auto val="1"/>
        <c:lblAlgn val="ctr"/>
        <c:lblOffset val="100"/>
        <c:noMultiLvlLbl val="0"/>
      </c:catAx>
      <c:valAx>
        <c:axId val="7966169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79660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'uscita_20-21_frequenza_2°anno'!$B$42</c:f>
              <c:strCache>
                <c:ptCount val="1"/>
                <c:pt idx="0">
                  <c:v>ammesso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-1.535087719298248E-2"/>
                  <c:y val="1.388888888888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74-408F-AD95-876F5F6F3B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'uscita_20-21_frequenza_2°anno'!$A$43:$A$50</c:f>
              <c:strCache>
                <c:ptCount val="8"/>
                <c:pt idx="0">
                  <c:v>Ist. Professionale</c:v>
                </c:pt>
                <c:pt idx="1">
                  <c:v>Ist. Tecnico</c:v>
                </c:pt>
                <c:pt idx="2">
                  <c:v>Liceo Classico</c:v>
                </c:pt>
                <c:pt idx="3">
                  <c:v>Liceo Linguistico</c:v>
                </c:pt>
                <c:pt idx="4">
                  <c:v>Liceo Scientifico</c:v>
                </c:pt>
                <c:pt idx="5">
                  <c:v>Liceo Scienze Umane</c:v>
                </c:pt>
                <c:pt idx="6">
                  <c:v>Liceo Economico Sociale</c:v>
                </c:pt>
                <c:pt idx="7">
                  <c:v>Liceo Artistico</c:v>
                </c:pt>
              </c:strCache>
            </c:strRef>
          </c:cat>
          <c:val>
            <c:numRef>
              <c:f>'uscita_20-21_frequenza_2°anno'!$B$43:$B$50</c:f>
              <c:numCache>
                <c:formatCode>0%</c:formatCode>
                <c:ptCount val="8"/>
                <c:pt idx="0">
                  <c:v>0.92307692307692313</c:v>
                </c:pt>
                <c:pt idx="1">
                  <c:v>0.84210526315789469</c:v>
                </c:pt>
                <c:pt idx="2">
                  <c:v>1</c:v>
                </c:pt>
                <c:pt idx="3">
                  <c:v>0.875</c:v>
                </c:pt>
                <c:pt idx="4">
                  <c:v>1</c:v>
                </c:pt>
                <c:pt idx="5">
                  <c:v>0.88888888888888884</c:v>
                </c:pt>
                <c:pt idx="6">
                  <c:v>0.6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E-4938-91DB-878D5D937A9F}"/>
            </c:ext>
          </c:extLst>
        </c:ser>
        <c:ser>
          <c:idx val="1"/>
          <c:order val="1"/>
          <c:tx>
            <c:strRef>
              <c:f>'uscita_20-21_frequenza_2°anno'!$C$42</c:f>
              <c:strCache>
                <c:ptCount val="1"/>
                <c:pt idx="0">
                  <c:v>giudizio sospeso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4-408F-AD95-876F5F6F3B39}"/>
                </c:ext>
              </c:extLst>
            </c:dLbl>
            <c:dLbl>
              <c:idx val="5"/>
              <c:layout>
                <c:manualLayout>
                  <c:x val="3.2894736842105192E-2"/>
                  <c:y val="4.24377813600669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4-408F-AD95-876F5F6F3B39}"/>
                </c:ext>
              </c:extLst>
            </c:dLbl>
            <c:dLbl>
              <c:idx val="6"/>
              <c:layout>
                <c:manualLayout>
                  <c:x val="2.4122807017543858E-2"/>
                  <c:y val="9.25925925925932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4E-4938-91DB-878D5D937A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'uscita_20-21_frequenza_2°anno'!$A$43:$A$50</c:f>
              <c:strCache>
                <c:ptCount val="8"/>
                <c:pt idx="0">
                  <c:v>Ist. Professionale</c:v>
                </c:pt>
                <c:pt idx="1">
                  <c:v>Ist. Tecnico</c:v>
                </c:pt>
                <c:pt idx="2">
                  <c:v>Liceo Classico</c:v>
                </c:pt>
                <c:pt idx="3">
                  <c:v>Liceo Linguistico</c:v>
                </c:pt>
                <c:pt idx="4">
                  <c:v>Liceo Scientifico</c:v>
                </c:pt>
                <c:pt idx="5">
                  <c:v>Liceo Scienze Umane</c:v>
                </c:pt>
                <c:pt idx="6">
                  <c:v>Liceo Economico Sociale</c:v>
                </c:pt>
                <c:pt idx="7">
                  <c:v>Liceo Artistico</c:v>
                </c:pt>
              </c:strCache>
            </c:strRef>
          </c:cat>
          <c:val>
            <c:numRef>
              <c:f>'uscita_20-21_frequenza_2°anno'!$C$43:$C$50</c:f>
              <c:numCache>
                <c:formatCode>0%</c:formatCode>
                <c:ptCount val="8"/>
                <c:pt idx="0">
                  <c:v>7.6923076923076927E-2</c:v>
                </c:pt>
                <c:pt idx="1">
                  <c:v>5.2631578947368418E-2</c:v>
                </c:pt>
                <c:pt idx="2">
                  <c:v>0</c:v>
                </c:pt>
                <c:pt idx="3">
                  <c:v>6.25E-2</c:v>
                </c:pt>
                <c:pt idx="4">
                  <c:v>0</c:v>
                </c:pt>
                <c:pt idx="5">
                  <c:v>0.1111111111111111</c:v>
                </c:pt>
                <c:pt idx="6">
                  <c:v>0.2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4E-4938-91DB-878D5D937A9F}"/>
            </c:ext>
          </c:extLst>
        </c:ser>
        <c:ser>
          <c:idx val="2"/>
          <c:order val="2"/>
          <c:tx>
            <c:strRef>
              <c:f>'uscita_20-21_frequenza_2°anno'!$D$42</c:f>
              <c:strCache>
                <c:ptCount val="1"/>
                <c:pt idx="0">
                  <c:v>non ammesso</c:v>
                </c:pt>
              </c:strCache>
            </c:strRef>
          </c:tx>
          <c:invertIfNegative val="0"/>
          <c:cat>
            <c:strRef>
              <c:f>'uscita_20-21_frequenza_2°anno'!$A$43:$A$50</c:f>
              <c:strCache>
                <c:ptCount val="8"/>
                <c:pt idx="0">
                  <c:v>Ist. Professionale</c:v>
                </c:pt>
                <c:pt idx="1">
                  <c:v>Ist. Tecnico</c:v>
                </c:pt>
                <c:pt idx="2">
                  <c:v>Liceo Classico</c:v>
                </c:pt>
                <c:pt idx="3">
                  <c:v>Liceo Linguistico</c:v>
                </c:pt>
                <c:pt idx="4">
                  <c:v>Liceo Scientifico</c:v>
                </c:pt>
                <c:pt idx="5">
                  <c:v>Liceo Scienze Umane</c:v>
                </c:pt>
                <c:pt idx="6">
                  <c:v>Liceo Economico Sociale</c:v>
                </c:pt>
                <c:pt idx="7">
                  <c:v>Liceo Artistico</c:v>
                </c:pt>
              </c:strCache>
            </c:strRef>
          </c:cat>
          <c:val>
            <c:numRef>
              <c:f>'uscita_20-21_frequenza_2°anno'!$D$43:$D$50</c:f>
              <c:numCache>
                <c:formatCode>0%</c:formatCode>
                <c:ptCount val="8"/>
                <c:pt idx="0">
                  <c:v>0</c:v>
                </c:pt>
                <c:pt idx="1">
                  <c:v>5.2631578947368418E-2</c:v>
                </c:pt>
                <c:pt idx="2">
                  <c:v>0</c:v>
                </c:pt>
                <c:pt idx="3">
                  <c:v>6.25E-2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4E-4938-91DB-878D5D937A9F}"/>
            </c:ext>
          </c:extLst>
        </c:ser>
        <c:ser>
          <c:idx val="3"/>
          <c:order val="3"/>
          <c:tx>
            <c:strRef>
              <c:f>'uscita_20-21_frequenza_2°anno'!$E$42</c:f>
              <c:strCache>
                <c:ptCount val="1"/>
                <c:pt idx="0">
                  <c:v>ritirato</c:v>
                </c:pt>
              </c:strCache>
            </c:strRef>
          </c:tx>
          <c:invertIfNegative val="0"/>
          <c:cat>
            <c:strRef>
              <c:f>'uscita_20-21_frequenza_2°anno'!$A$43:$A$50</c:f>
              <c:strCache>
                <c:ptCount val="8"/>
                <c:pt idx="0">
                  <c:v>Ist. Professionale</c:v>
                </c:pt>
                <c:pt idx="1">
                  <c:v>Ist. Tecnico</c:v>
                </c:pt>
                <c:pt idx="2">
                  <c:v>Liceo Classico</c:v>
                </c:pt>
                <c:pt idx="3">
                  <c:v>Liceo Linguistico</c:v>
                </c:pt>
                <c:pt idx="4">
                  <c:v>Liceo Scientifico</c:v>
                </c:pt>
                <c:pt idx="5">
                  <c:v>Liceo Scienze Umane</c:v>
                </c:pt>
                <c:pt idx="6">
                  <c:v>Liceo Economico Sociale</c:v>
                </c:pt>
                <c:pt idx="7">
                  <c:v>Liceo Artistico</c:v>
                </c:pt>
              </c:strCache>
            </c:strRef>
          </c:cat>
          <c:val>
            <c:numRef>
              <c:f>'uscita_20-21_frequenza_2°anno'!$E$43:$E$50</c:f>
              <c:numCache>
                <c:formatCode>0%</c:formatCode>
                <c:ptCount val="8"/>
                <c:pt idx="0">
                  <c:v>0</c:v>
                </c:pt>
                <c:pt idx="1">
                  <c:v>5.2631578947368418E-2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4E-4938-91DB-878D5D937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33952"/>
        <c:axId val="79535488"/>
      </c:barChart>
      <c:catAx>
        <c:axId val="79533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it-IT"/>
          </a:p>
        </c:txPr>
        <c:crossAx val="79535488"/>
        <c:crosses val="autoZero"/>
        <c:auto val="1"/>
        <c:lblAlgn val="ctr"/>
        <c:lblOffset val="100"/>
        <c:noMultiLvlLbl val="0"/>
      </c:catAx>
      <c:valAx>
        <c:axId val="795354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79533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it-IT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'uscita_21-22_frequenza_1°anno'!$A$24:$D$24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'uscita_21-22_frequenza_1°anno'!$A$25:$D$25</c:f>
              <c:numCache>
                <c:formatCode>0%</c:formatCode>
                <c:ptCount val="4"/>
                <c:pt idx="0">
                  <c:v>0.88095238095238093</c:v>
                </c:pt>
                <c:pt idx="1">
                  <c:v>7.1428571428571425E-2</c:v>
                </c:pt>
                <c:pt idx="2">
                  <c:v>3.5714285714285712E-2</c:v>
                </c:pt>
                <c:pt idx="3">
                  <c:v>1.1904761904761904E-2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34-4559-BC45-1939D7B61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'uscita_21-22_frequenza_1°anno'!$A$7:$A$14</c:f>
              <c:strCache>
                <c:ptCount val="8"/>
                <c:pt idx="0">
                  <c:v>Ist. Professionale</c:v>
                </c:pt>
                <c:pt idx="1">
                  <c:v>Ist. Tecnico</c:v>
                </c:pt>
                <c:pt idx="2">
                  <c:v>Liceo Classico</c:v>
                </c:pt>
                <c:pt idx="3">
                  <c:v>Liceo Linguistico</c:v>
                </c:pt>
                <c:pt idx="4">
                  <c:v>Liceo Scientifico</c:v>
                </c:pt>
                <c:pt idx="5">
                  <c:v>Liceo Scienze Umane</c:v>
                </c:pt>
                <c:pt idx="6">
                  <c:v>Liceo Economico Sociale</c:v>
                </c:pt>
                <c:pt idx="7">
                  <c:v>Liceo Artistico</c:v>
                </c:pt>
              </c:strCache>
            </c:strRef>
          </c:cat>
          <c:val>
            <c:numRef>
              <c:f>'uscita_21-22_frequenza_1°anno'!$B$7:$B$14</c:f>
              <c:numCache>
                <c:formatCode>0%</c:formatCode>
                <c:ptCount val="8"/>
                <c:pt idx="0">
                  <c:v>0.11904761904761904</c:v>
                </c:pt>
                <c:pt idx="1">
                  <c:v>0.30952380952380953</c:v>
                </c:pt>
                <c:pt idx="2">
                  <c:v>4.7619047619047616E-2</c:v>
                </c:pt>
                <c:pt idx="3">
                  <c:v>9.5238095238095233E-2</c:v>
                </c:pt>
                <c:pt idx="4">
                  <c:v>0.19047619047619047</c:v>
                </c:pt>
                <c:pt idx="5">
                  <c:v>0.11904761904761904</c:v>
                </c:pt>
                <c:pt idx="6">
                  <c:v>2.3809523809523808E-2</c:v>
                </c:pt>
                <c:pt idx="7">
                  <c:v>9.5238095238095233E-2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B-4E9B-BAE2-BE0266266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60160"/>
        <c:axId val="79661696"/>
      </c:barChart>
      <c:catAx>
        <c:axId val="796601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9661696"/>
        <c:crosses val="autoZero"/>
        <c:auto val="1"/>
        <c:lblAlgn val="ctr"/>
        <c:lblOffset val="100"/>
        <c:noMultiLvlLbl val="0"/>
      </c:catAx>
      <c:valAx>
        <c:axId val="7966169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79660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'uscita_21-22_frequenza_1°anno'!$B$42</c:f>
              <c:strCache>
                <c:ptCount val="1"/>
                <c:pt idx="0">
                  <c:v>ammesso</c:v>
                </c:pt>
              </c:strCache>
            </c:strRef>
          </c:tx>
          <c:invertIfNegative val="0"/>
          <c:dLbls>
            <c:dLbl>
              <c:idx val="6"/>
              <c:layout>
                <c:manualLayout>
                  <c:x val="-1.535087719298248E-2"/>
                  <c:y val="1.388888888888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D1-4CD2-9140-5B24EF8BF5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'uscita_21-22_frequenza_1°anno'!$A$43:$A$50</c:f>
              <c:strCache>
                <c:ptCount val="8"/>
                <c:pt idx="0">
                  <c:v>Ist. Professionale</c:v>
                </c:pt>
                <c:pt idx="1">
                  <c:v>Ist. Tecnico</c:v>
                </c:pt>
                <c:pt idx="2">
                  <c:v>Liceo Classico</c:v>
                </c:pt>
                <c:pt idx="3">
                  <c:v>Liceo Linguistico</c:v>
                </c:pt>
                <c:pt idx="4">
                  <c:v>Liceo Scientifico</c:v>
                </c:pt>
                <c:pt idx="5">
                  <c:v>Liceo Scienze Umane</c:v>
                </c:pt>
                <c:pt idx="6">
                  <c:v>Liceo Economico Sociale</c:v>
                </c:pt>
                <c:pt idx="7">
                  <c:v>Liceo Artistico</c:v>
                </c:pt>
              </c:strCache>
            </c:strRef>
          </c:cat>
          <c:val>
            <c:numRef>
              <c:f>'uscita_21-22_frequenza_1°anno'!$B$43:$B$50</c:f>
              <c:numCache>
                <c:formatCode>0%</c:formatCode>
                <c:ptCount val="8"/>
                <c:pt idx="0">
                  <c:v>0.6</c:v>
                </c:pt>
                <c:pt idx="1">
                  <c:v>0.92307692307692313</c:v>
                </c:pt>
                <c:pt idx="2">
                  <c:v>1</c:v>
                </c:pt>
                <c:pt idx="3">
                  <c:v>1</c:v>
                </c:pt>
                <c:pt idx="4">
                  <c:v>0.8125</c:v>
                </c:pt>
                <c:pt idx="5">
                  <c:v>1</c:v>
                </c:pt>
                <c:pt idx="6">
                  <c:v>0.5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D1-4CD2-9140-5B24EF8BF538}"/>
            </c:ext>
          </c:extLst>
        </c:ser>
        <c:ser>
          <c:idx val="1"/>
          <c:order val="1"/>
          <c:tx>
            <c:strRef>
              <c:f>'uscita_21-22_frequenza_1°anno'!$C$42</c:f>
              <c:strCache>
                <c:ptCount val="1"/>
                <c:pt idx="0">
                  <c:v>giudizio sospeso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D1-4CD2-9140-5B24EF8BF538}"/>
                </c:ext>
              </c:extLst>
            </c:dLbl>
            <c:dLbl>
              <c:idx val="5"/>
              <c:layout>
                <c:manualLayout>
                  <c:x val="3.2894736842105192E-2"/>
                  <c:y val="4.243778136006691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1-4CD2-9140-5B24EF8BF538}"/>
                </c:ext>
              </c:extLst>
            </c:dLbl>
            <c:dLbl>
              <c:idx val="6"/>
              <c:layout>
                <c:manualLayout>
                  <c:x val="2.4122807017543858E-2"/>
                  <c:y val="9.25925925925932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D1-4CD2-9140-5B24EF8BF5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'uscita_21-22_frequenza_1°anno'!$A$43:$A$50</c:f>
              <c:strCache>
                <c:ptCount val="8"/>
                <c:pt idx="0">
                  <c:v>Ist. Professionale</c:v>
                </c:pt>
                <c:pt idx="1">
                  <c:v>Ist. Tecnico</c:v>
                </c:pt>
                <c:pt idx="2">
                  <c:v>Liceo Classico</c:v>
                </c:pt>
                <c:pt idx="3">
                  <c:v>Liceo Linguistico</c:v>
                </c:pt>
                <c:pt idx="4">
                  <c:v>Liceo Scientifico</c:v>
                </c:pt>
                <c:pt idx="5">
                  <c:v>Liceo Scienze Umane</c:v>
                </c:pt>
                <c:pt idx="6">
                  <c:v>Liceo Economico Sociale</c:v>
                </c:pt>
                <c:pt idx="7">
                  <c:v>Liceo Artistico</c:v>
                </c:pt>
              </c:strCache>
            </c:strRef>
          </c:cat>
          <c:val>
            <c:numRef>
              <c:f>'uscita_21-22_frequenza_1°anno'!$C$43:$C$50</c:f>
              <c:numCache>
                <c:formatCode>0%</c:formatCode>
                <c:ptCount val="8"/>
                <c:pt idx="0">
                  <c:v>0.2</c:v>
                </c:pt>
                <c:pt idx="1">
                  <c:v>3.8461538461538464E-2</c:v>
                </c:pt>
                <c:pt idx="2">
                  <c:v>0</c:v>
                </c:pt>
                <c:pt idx="3">
                  <c:v>0</c:v>
                </c:pt>
                <c:pt idx="4">
                  <c:v>0.1875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D1-4CD2-9140-5B24EF8BF538}"/>
            </c:ext>
          </c:extLst>
        </c:ser>
        <c:ser>
          <c:idx val="2"/>
          <c:order val="2"/>
          <c:tx>
            <c:strRef>
              <c:f>'uscita_21-22_frequenza_1°anno'!$D$42</c:f>
              <c:strCache>
                <c:ptCount val="1"/>
                <c:pt idx="0">
                  <c:v>non ammesso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'uscita_21-22_frequenza_1°anno'!$A$43:$A$50</c:f>
              <c:strCache>
                <c:ptCount val="8"/>
                <c:pt idx="0">
                  <c:v>Ist. Professionale</c:v>
                </c:pt>
                <c:pt idx="1">
                  <c:v>Ist. Tecnico</c:v>
                </c:pt>
                <c:pt idx="2">
                  <c:v>Liceo Classico</c:v>
                </c:pt>
                <c:pt idx="3">
                  <c:v>Liceo Linguistico</c:v>
                </c:pt>
                <c:pt idx="4">
                  <c:v>Liceo Scientifico</c:v>
                </c:pt>
                <c:pt idx="5">
                  <c:v>Liceo Scienze Umane</c:v>
                </c:pt>
                <c:pt idx="6">
                  <c:v>Liceo Economico Sociale</c:v>
                </c:pt>
                <c:pt idx="7">
                  <c:v>Liceo Artistico</c:v>
                </c:pt>
              </c:strCache>
            </c:strRef>
          </c:cat>
          <c:val>
            <c:numRef>
              <c:f>'uscita_21-22_frequenza_1°anno'!$D$43:$D$50</c:f>
              <c:numCache>
                <c:formatCode>0%</c:formatCode>
                <c:ptCount val="8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D1-4CD2-9140-5B24EF8BF538}"/>
            </c:ext>
          </c:extLst>
        </c:ser>
        <c:ser>
          <c:idx val="3"/>
          <c:order val="3"/>
          <c:tx>
            <c:strRef>
              <c:f>'uscita_21-22_frequenza_1°anno'!$E$42</c:f>
              <c:strCache>
                <c:ptCount val="1"/>
                <c:pt idx="0">
                  <c:v>ritirato</c:v>
                </c:pt>
              </c:strCache>
            </c:strRef>
          </c:tx>
          <c:invertIfNegative val="0"/>
          <c:cat>
            <c:strRef>
              <c:f>'uscita_21-22_frequenza_1°anno'!$A$43:$A$50</c:f>
              <c:strCache>
                <c:ptCount val="8"/>
                <c:pt idx="0">
                  <c:v>Ist. Professionale</c:v>
                </c:pt>
                <c:pt idx="1">
                  <c:v>Ist. Tecnico</c:v>
                </c:pt>
                <c:pt idx="2">
                  <c:v>Liceo Classico</c:v>
                </c:pt>
                <c:pt idx="3">
                  <c:v>Liceo Linguistico</c:v>
                </c:pt>
                <c:pt idx="4">
                  <c:v>Liceo Scientifico</c:v>
                </c:pt>
                <c:pt idx="5">
                  <c:v>Liceo Scienze Umane</c:v>
                </c:pt>
                <c:pt idx="6">
                  <c:v>Liceo Economico Sociale</c:v>
                </c:pt>
                <c:pt idx="7">
                  <c:v>Liceo Artistico</c:v>
                </c:pt>
              </c:strCache>
            </c:strRef>
          </c:cat>
          <c:val>
            <c:numRef>
              <c:f>'uscita_21-22_frequenza_1°anno'!$E$43:$E$50</c:f>
              <c:numCache>
                <c:formatCode>0%</c:formatCode>
                <c:ptCount val="8"/>
                <c:pt idx="0">
                  <c:v>0</c:v>
                </c:pt>
                <c:pt idx="1">
                  <c:v>3.8461538461538464E-2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D1-4CD2-9140-5B24EF8BF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33952"/>
        <c:axId val="79535488"/>
      </c:barChart>
      <c:catAx>
        <c:axId val="795339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9535488"/>
        <c:crosses val="autoZero"/>
        <c:auto val="1"/>
        <c:lblAlgn val="ctr"/>
        <c:lblOffset val="100"/>
        <c:noMultiLvlLbl val="0"/>
      </c:catAx>
      <c:valAx>
        <c:axId val="795354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79533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it-IT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confronti!$A$28</c:f>
              <c:strCache>
                <c:ptCount val="1"/>
                <c:pt idx="0">
                  <c:v>alunni uscita A.S. 2014/2015 (2° anno 2016/2017)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confronti!$B$27:$E$27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confronti!$B$28:$E$28</c:f>
              <c:numCache>
                <c:formatCode>0%</c:formatCode>
                <c:ptCount val="4"/>
                <c:pt idx="0">
                  <c:v>0.7192982456140351</c:v>
                </c:pt>
                <c:pt idx="1">
                  <c:v>0.20175438596491227</c:v>
                </c:pt>
                <c:pt idx="2">
                  <c:v>4.3859649122807015E-2</c:v>
                </c:pt>
                <c:pt idx="3">
                  <c:v>3.5087719298245612E-2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3-42C4-A710-0895FBD4F16E}"/>
            </c:ext>
          </c:extLst>
        </c:ser>
        <c:ser>
          <c:idx val="1"/>
          <c:order val="1"/>
          <c:tx>
            <c:strRef>
              <c:f>confronti!$A$29</c:f>
              <c:strCache>
                <c:ptCount val="1"/>
                <c:pt idx="0">
                  <c:v>alunni uscita A.S. 2015/2016 (2° anno 2017/2018)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confronti!$B$27:$E$27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confronti!$B$29:$E$29</c:f>
              <c:numCache>
                <c:formatCode>0%</c:formatCode>
                <c:ptCount val="4"/>
                <c:pt idx="0">
                  <c:v>0.77443609022556392</c:v>
                </c:pt>
                <c:pt idx="1">
                  <c:v>0.18045112781954886</c:v>
                </c:pt>
                <c:pt idx="2">
                  <c:v>3.7593984962406013E-2</c:v>
                </c:pt>
                <c:pt idx="3">
                  <c:v>7.5187969924812026E-3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3-42C4-A710-0895FBD4F16E}"/>
            </c:ext>
          </c:extLst>
        </c:ser>
        <c:ser>
          <c:idx val="2"/>
          <c:order val="2"/>
          <c:tx>
            <c:strRef>
              <c:f>confronti!$A$30</c:f>
              <c:strCache>
                <c:ptCount val="1"/>
                <c:pt idx="0">
                  <c:v>alunni uscita A.S. 2016/2017 (2° anno 2018/2019)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confronti!$B$27:$E$27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confronti!$B$30:$E$30</c:f>
              <c:numCache>
                <c:formatCode>0%</c:formatCode>
                <c:ptCount val="4"/>
                <c:pt idx="0">
                  <c:v>0.78846153846153844</c:v>
                </c:pt>
                <c:pt idx="1">
                  <c:v>0.15384615384615385</c:v>
                </c:pt>
                <c:pt idx="2">
                  <c:v>4.807692307692308E-2</c:v>
                </c:pt>
                <c:pt idx="3">
                  <c:v>9.6153846153846159E-3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53-42C4-A710-0895FBD4F16E}"/>
            </c:ext>
          </c:extLst>
        </c:ser>
        <c:ser>
          <c:idx val="3"/>
          <c:order val="3"/>
          <c:tx>
            <c:strRef>
              <c:f>confronti!$A$31</c:f>
              <c:strCache>
                <c:ptCount val="1"/>
                <c:pt idx="0">
                  <c:v>alunni uscita A.S. 2017/2018 (2° anno 2019/2020)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confronti!$B$27:$E$27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confronti!$B$31:$E$31</c:f>
              <c:numCache>
                <c:formatCode>0%</c:formatCode>
                <c:ptCount val="4"/>
                <c:pt idx="0">
                  <c:v>0.95</c:v>
                </c:pt>
                <c:pt idx="1">
                  <c:v>0.05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8-4733-969B-F05F693359B0}"/>
            </c:ext>
          </c:extLst>
        </c:ser>
        <c:ser>
          <c:idx val="4"/>
          <c:order val="4"/>
          <c:tx>
            <c:strRef>
              <c:f>confronti!$A$32</c:f>
              <c:strCache>
                <c:ptCount val="1"/>
                <c:pt idx="0">
                  <c:v>alunni uscita A.S. 2018/2019 (2° anno 2020/2021)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confronti!$B$27:$E$27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confronti!$B$32:$E$32</c:f>
              <c:numCache>
                <c:formatCode>0%</c:formatCode>
                <c:ptCount val="4"/>
                <c:pt idx="0">
                  <c:v>0.87</c:v>
                </c:pt>
                <c:pt idx="1">
                  <c:v>0.1</c:v>
                </c:pt>
                <c:pt idx="2">
                  <c:v>0.02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47-4A13-B1A8-9F667BD81EA9}"/>
            </c:ext>
          </c:extLst>
        </c:ser>
        <c:ser>
          <c:idx val="5"/>
          <c:order val="5"/>
          <c:tx>
            <c:strRef>
              <c:f>confronti!$A$33</c:f>
              <c:strCache>
                <c:ptCount val="1"/>
                <c:pt idx="0">
                  <c:v>alunni uscita A.S. 2019/2020 (2° anno 2021/2022)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confronti!$B$27:$E$27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confronti!$B$33:$E$33</c:f>
              <c:numCache>
                <c:formatCode>0%</c:formatCode>
                <c:ptCount val="4"/>
                <c:pt idx="0">
                  <c:v>0.9</c:v>
                </c:pt>
                <c:pt idx="1">
                  <c:v>6.6666666666666666E-2</c:v>
                </c:pt>
                <c:pt idx="2">
                  <c:v>2.2222222222222223E-2</c:v>
                </c:pt>
                <c:pt idx="3">
                  <c:v>1.1111111111111112E-2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7-4706-AE1E-D01E4F1C1580}"/>
            </c:ext>
          </c:extLst>
        </c:ser>
        <c:ser>
          <c:idx val="6"/>
          <c:order val="6"/>
          <c:tx>
            <c:strRef>
              <c:f>confronti!$A$34</c:f>
              <c:strCache>
                <c:ptCount val="1"/>
                <c:pt idx="0">
                  <c:v>alunni uscita A.S. 2020/2021 (2° anno 2022/2023)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confronti!$B$27:$E$27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confronti!$B$34:$E$34</c:f>
              <c:numCache>
                <c:formatCode>0%</c:formatCode>
                <c:ptCount val="4"/>
                <c:pt idx="0">
                  <c:v>0.90526315789473688</c:v>
                </c:pt>
                <c:pt idx="1">
                  <c:v>5.2631578947368418E-2</c:v>
                </c:pt>
                <c:pt idx="2">
                  <c:v>3.1578947368421054E-2</c:v>
                </c:pt>
                <c:pt idx="3">
                  <c:v>1.0526315789473684E-2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CB-4860-966E-2991F7A73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034048"/>
        <c:axId val="80056320"/>
      </c:barChart>
      <c:catAx>
        <c:axId val="8003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0056320"/>
        <c:crosses val="autoZero"/>
        <c:auto val="1"/>
        <c:lblAlgn val="ctr"/>
        <c:lblOffset val="100"/>
        <c:noMultiLvlLbl val="0"/>
      </c:catAx>
      <c:valAx>
        <c:axId val="8005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003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it-IT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confronti!$A$8</c:f>
              <c:strCache>
                <c:ptCount val="1"/>
                <c:pt idx="0">
                  <c:v>alunni uscita A.S. 2015/2016 (1° anno 2016/2017)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confronti!$B$7:$E$7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confronti!$B$8:$E$8</c:f>
              <c:numCache>
                <c:formatCode>0%</c:formatCode>
                <c:ptCount val="4"/>
                <c:pt idx="0">
                  <c:v>0.75939849624060152</c:v>
                </c:pt>
                <c:pt idx="1">
                  <c:v>0.15037593984962405</c:v>
                </c:pt>
                <c:pt idx="2">
                  <c:v>7.5187969924812026E-2</c:v>
                </c:pt>
                <c:pt idx="3">
                  <c:v>1.5037593984962405E-2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3-4A94-8AB0-F70B3DB83A07}"/>
            </c:ext>
          </c:extLst>
        </c:ser>
        <c:ser>
          <c:idx val="4"/>
          <c:order val="1"/>
          <c:tx>
            <c:strRef>
              <c:f>confronti!$A$9</c:f>
              <c:strCache>
                <c:ptCount val="1"/>
                <c:pt idx="0">
                  <c:v>alunni uscita A.S. 2016/2017 (1° anno 2017/2018)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confronti!$B$7:$E$7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confronti!$B$9:$E$9</c:f>
              <c:numCache>
                <c:formatCode>0%</c:formatCode>
                <c:ptCount val="4"/>
                <c:pt idx="0">
                  <c:v>0.734375</c:v>
                </c:pt>
                <c:pt idx="1">
                  <c:v>0.203125</c:v>
                </c:pt>
                <c:pt idx="2">
                  <c:v>5.46875E-2</c:v>
                </c:pt>
                <c:pt idx="3">
                  <c:v>7.8125E-3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3-4A94-8AB0-F70B3DB83A07}"/>
            </c:ext>
          </c:extLst>
        </c:ser>
        <c:ser>
          <c:idx val="5"/>
          <c:order val="2"/>
          <c:tx>
            <c:strRef>
              <c:f>confronti!$A$10</c:f>
              <c:strCache>
                <c:ptCount val="1"/>
                <c:pt idx="0">
                  <c:v>alunni uscita A.S. 2017/2018 (1° anno 2018/2019)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confronti!$B$7:$E$7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confronti!$B$10:$E$10</c:f>
              <c:numCache>
                <c:formatCode>0%</c:formatCode>
                <c:ptCount val="4"/>
                <c:pt idx="0">
                  <c:v>0.79831932773109249</c:v>
                </c:pt>
                <c:pt idx="1">
                  <c:v>0.14285714285714285</c:v>
                </c:pt>
                <c:pt idx="2">
                  <c:v>5.8823529411764705E-2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B3-4A94-8AB0-F70B3DB83A07}"/>
            </c:ext>
          </c:extLst>
        </c:ser>
        <c:ser>
          <c:idx val="0"/>
          <c:order val="3"/>
          <c:tx>
            <c:strRef>
              <c:f>confronti!$A$11</c:f>
              <c:strCache>
                <c:ptCount val="1"/>
                <c:pt idx="0">
                  <c:v>alunni uscita A.S. 2018/2019 (1° anno 2019/2020)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confronti!$B$7:$E$7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confronti!$B$11:$E$11</c:f>
              <c:numCache>
                <c:formatCode>0%</c:formatCode>
                <c:ptCount val="4"/>
                <c:pt idx="0">
                  <c:v>0.9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3-4980-B77B-711AD646E022}"/>
            </c:ext>
          </c:extLst>
        </c:ser>
        <c:ser>
          <c:idx val="1"/>
          <c:order val="4"/>
          <c:tx>
            <c:strRef>
              <c:f>confronti!$A$12</c:f>
              <c:strCache>
                <c:ptCount val="1"/>
                <c:pt idx="0">
                  <c:v>alunni uscita A.S. 2019/2020 (1° anno 2020/2021)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confronti!$B$7:$E$7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confronti!$B$12:$E$12</c:f>
              <c:numCache>
                <c:formatCode>0%</c:formatCode>
                <c:ptCount val="4"/>
                <c:pt idx="0">
                  <c:v>0.93333333333333335</c:v>
                </c:pt>
                <c:pt idx="1">
                  <c:v>4.4444444444444446E-2</c:v>
                </c:pt>
                <c:pt idx="2">
                  <c:v>2.2222222222222223E-2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C8-4D62-A219-8C69F78BA4EB}"/>
            </c:ext>
          </c:extLst>
        </c:ser>
        <c:ser>
          <c:idx val="2"/>
          <c:order val="5"/>
          <c:tx>
            <c:strRef>
              <c:f>confronti!$A$13</c:f>
              <c:strCache>
                <c:ptCount val="1"/>
                <c:pt idx="0">
                  <c:v>alunni uscita A.S. 2020/2021 (1° anno 2021/2022)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confronti!$B$7:$E$7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confronti!$B$13:$E$13</c:f>
              <c:numCache>
                <c:formatCode>0%</c:formatCode>
                <c:ptCount val="4"/>
                <c:pt idx="0">
                  <c:v>0.8571428571428571</c:v>
                </c:pt>
                <c:pt idx="1">
                  <c:v>9.1836734693877556E-2</c:v>
                </c:pt>
                <c:pt idx="2">
                  <c:v>4.0816326530612242E-2</c:v>
                </c:pt>
                <c:pt idx="3">
                  <c:v>1.020408163265306E-2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C-4BA1-A267-19ADB693BAAE}"/>
            </c:ext>
          </c:extLst>
        </c:ser>
        <c:ser>
          <c:idx val="6"/>
          <c:order val="6"/>
          <c:tx>
            <c:strRef>
              <c:f>confronti!$A$14</c:f>
              <c:strCache>
                <c:ptCount val="1"/>
                <c:pt idx="0">
                  <c:v>alunni uscita A.S. 2021/2022 (1° anno 2022/2023)</c:v>
                </c:pt>
              </c:strCache>
            </c:strRef>
          </c:tx>
          <c:invertIfNegative val="0"/>
          <c:cat>
            <c:strRef>
              <c:f>confronti!$B$7:$E$7</c:f>
              <c:strCache>
                <c:ptCount val="4"/>
                <c:pt idx="0">
                  <c:v>ammesso</c:v>
                </c:pt>
                <c:pt idx="1">
                  <c:v>giudizio sospeso</c:v>
                </c:pt>
                <c:pt idx="2">
                  <c:v>non ammesso</c:v>
                </c:pt>
                <c:pt idx="3">
                  <c:v>ritirato</c:v>
                </c:pt>
              </c:strCache>
            </c:strRef>
          </c:cat>
          <c:val>
            <c:numRef>
              <c:f>confronti!$B$14:$E$14</c:f>
              <c:numCache>
                <c:formatCode>0%</c:formatCode>
                <c:ptCount val="4"/>
                <c:pt idx="0">
                  <c:v>0.88095238095238093</c:v>
                </c:pt>
                <c:pt idx="1">
                  <c:v>7.1428571428571425E-2</c:v>
                </c:pt>
                <c:pt idx="2">
                  <c:v>3.5714285714285712E-2</c:v>
                </c:pt>
                <c:pt idx="3">
                  <c:v>1.1904761904761904E-2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C-478C-9304-B8B94C259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912320"/>
        <c:axId val="79930496"/>
      </c:barChart>
      <c:catAx>
        <c:axId val="7991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9930496"/>
        <c:crosses val="autoZero"/>
        <c:auto val="1"/>
        <c:lblAlgn val="ctr"/>
        <c:lblOffset val="100"/>
        <c:noMultiLvlLbl val="0"/>
      </c:catAx>
      <c:valAx>
        <c:axId val="7993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991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it-IT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23</xdr:row>
      <xdr:rowOff>0</xdr:rowOff>
    </xdr:from>
    <xdr:to>
      <xdr:col>12</xdr:col>
      <xdr:colOff>228600</xdr:colOff>
      <xdr:row>34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EF663D8-5C2E-4477-A3F9-4CC9BE3AC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1095375</xdr:colOff>
      <xdr:row>5</xdr:row>
      <xdr:rowOff>82549</xdr:rowOff>
    </xdr:from>
    <xdr:to>
      <xdr:col>10</xdr:col>
      <xdr:colOff>114300</xdr:colOff>
      <xdr:row>18</xdr:row>
      <xdr:rowOff>85724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F3F7314-488A-43FC-8A51-4BE20353B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590550</xdr:colOff>
      <xdr:row>39</xdr:row>
      <xdr:rowOff>180975</xdr:rowOff>
    </xdr:from>
    <xdr:to>
      <xdr:col>15</xdr:col>
      <xdr:colOff>47625</xdr:colOff>
      <xdr:row>53</xdr:row>
      <xdr:rowOff>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94F2BFA-D5EA-49BD-B1E6-9A56F2308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23</xdr:row>
      <xdr:rowOff>0</xdr:rowOff>
    </xdr:from>
    <xdr:to>
      <xdr:col>12</xdr:col>
      <xdr:colOff>228600</xdr:colOff>
      <xdr:row>34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3175</xdr:colOff>
      <xdr:row>5</xdr:row>
      <xdr:rowOff>92075</xdr:rowOff>
    </xdr:from>
    <xdr:to>
      <xdr:col>10</xdr:col>
      <xdr:colOff>120650</xdr:colOff>
      <xdr:row>17</xdr:row>
      <xdr:rowOff>111125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590550</xdr:colOff>
      <xdr:row>39</xdr:row>
      <xdr:rowOff>180975</xdr:rowOff>
    </xdr:from>
    <xdr:to>
      <xdr:col>15</xdr:col>
      <xdr:colOff>47625</xdr:colOff>
      <xdr:row>52</xdr:row>
      <xdr:rowOff>180974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181758</xdr:colOff>
      <xdr:row>25</xdr:row>
      <xdr:rowOff>179384</xdr:rowOff>
    </xdr:from>
    <xdr:to>
      <xdr:col>18</xdr:col>
      <xdr:colOff>11905</xdr:colOff>
      <xdr:row>41</xdr:row>
      <xdr:rowOff>138384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190499</xdr:colOff>
      <xdr:row>5</xdr:row>
      <xdr:rowOff>166688</xdr:rowOff>
    </xdr:from>
    <xdr:to>
      <xdr:col>18</xdr:col>
      <xdr:colOff>35718</xdr:colOff>
      <xdr:row>21</xdr:row>
      <xdr:rowOff>76200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2324-8A06-4948-8F10-9A5B12B0649B}">
  <dimension ref="A1:M50"/>
  <sheetViews>
    <sheetView workbookViewId="0">
      <selection activeCell="B13" sqref="B13"/>
    </sheetView>
  </sheetViews>
  <sheetFormatPr defaultRowHeight="14.5" x14ac:dyDescent="0.35"/>
  <cols>
    <col min="1" max="1" width="25" bestFit="1" customWidth="1"/>
    <col min="2" max="3" width="15.7265625" bestFit="1" customWidth="1"/>
    <col min="4" max="4" width="13.453125" bestFit="1" customWidth="1"/>
    <col min="5" max="5" width="7.1796875" bestFit="1" customWidth="1"/>
    <col min="7" max="7" width="10.453125" customWidth="1"/>
  </cols>
  <sheetData>
    <row r="1" spans="1:13" ht="17" x14ac:dyDescent="0.4">
      <c r="A1" s="9" t="s">
        <v>39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7" x14ac:dyDescent="0.4">
      <c r="A2" s="11"/>
    </row>
    <row r="3" spans="1:13" ht="17" x14ac:dyDescent="0.4">
      <c r="A3" s="9" t="s">
        <v>18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5" spans="1:13" x14ac:dyDescent="0.35">
      <c r="A5" s="1" t="s">
        <v>19</v>
      </c>
      <c r="D5" s="1" t="s">
        <v>20</v>
      </c>
    </row>
    <row r="7" spans="1:13" x14ac:dyDescent="0.35">
      <c r="A7" s="1" t="s">
        <v>31</v>
      </c>
      <c r="B7" s="2">
        <v>0.1</v>
      </c>
    </row>
    <row r="8" spans="1:13" x14ac:dyDescent="0.35">
      <c r="A8" s="1" t="s">
        <v>9</v>
      </c>
      <c r="B8" s="2">
        <v>0.2</v>
      </c>
      <c r="D8" s="8"/>
    </row>
    <row r="9" spans="1:13" x14ac:dyDescent="0.35">
      <c r="A9" s="1" t="s">
        <v>1</v>
      </c>
      <c r="B9" s="2">
        <v>7.0000000000000007E-2</v>
      </c>
      <c r="D9" s="8"/>
    </row>
    <row r="10" spans="1:13" x14ac:dyDescent="0.35">
      <c r="A10" s="1" t="s">
        <v>2</v>
      </c>
      <c r="B10" s="2">
        <v>0.16</v>
      </c>
      <c r="D10" s="8"/>
    </row>
    <row r="11" spans="1:13" x14ac:dyDescent="0.35">
      <c r="A11" s="1" t="s">
        <v>3</v>
      </c>
      <c r="B11" s="2">
        <v>0.28000000000000003</v>
      </c>
      <c r="D11" s="8"/>
    </row>
    <row r="12" spans="1:13" x14ac:dyDescent="0.35">
      <c r="A12" s="1" t="s">
        <v>11</v>
      </c>
      <c r="B12" s="2">
        <v>0.1</v>
      </c>
      <c r="D12" s="8"/>
    </row>
    <row r="13" spans="1:13" x14ac:dyDescent="0.35">
      <c r="A13" s="1" t="s">
        <v>26</v>
      </c>
      <c r="B13" s="2">
        <v>0.05</v>
      </c>
      <c r="D13" s="8"/>
    </row>
    <row r="14" spans="1:13" x14ac:dyDescent="0.35">
      <c r="A14" s="1" t="s">
        <v>0</v>
      </c>
      <c r="B14" s="2">
        <v>0.04</v>
      </c>
      <c r="D14" s="8"/>
    </row>
    <row r="15" spans="1:13" x14ac:dyDescent="0.35">
      <c r="D15" s="8"/>
    </row>
    <row r="16" spans="1:13" x14ac:dyDescent="0.35">
      <c r="A16" s="12" t="s">
        <v>34</v>
      </c>
      <c r="B16" s="12">
        <v>185</v>
      </c>
    </row>
    <row r="17" spans="1:13" x14ac:dyDescent="0.35">
      <c r="A17" s="12" t="s">
        <v>35</v>
      </c>
      <c r="B17" s="12">
        <v>95</v>
      </c>
    </row>
    <row r="18" spans="1:13" x14ac:dyDescent="0.35">
      <c r="A18" s="12"/>
      <c r="B18" s="13">
        <v>0.51351351351351349</v>
      </c>
    </row>
    <row r="20" spans="1:13" ht="17" x14ac:dyDescent="0.4">
      <c r="A20" s="9" t="s">
        <v>21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2" spans="1:13" x14ac:dyDescent="0.35">
      <c r="A22" s="1" t="s">
        <v>19</v>
      </c>
      <c r="F22" s="1" t="s">
        <v>20</v>
      </c>
    </row>
    <row r="24" spans="1:13" x14ac:dyDescent="0.35">
      <c r="A24" s="3" t="s">
        <v>4</v>
      </c>
      <c r="B24" s="3" t="s">
        <v>10</v>
      </c>
      <c r="C24" s="3" t="s">
        <v>5</v>
      </c>
      <c r="D24" s="3" t="s">
        <v>6</v>
      </c>
    </row>
    <row r="25" spans="1:13" x14ac:dyDescent="0.35">
      <c r="A25" s="4">
        <v>0.90526315789473688</v>
      </c>
      <c r="B25" s="4">
        <v>5.2631578947368418E-2</v>
      </c>
      <c r="C25" s="4">
        <v>3.1578947368421054E-2</v>
      </c>
      <c r="D25" s="4">
        <v>1.0526315789473684E-2</v>
      </c>
    </row>
    <row r="37" spans="1:13" ht="17" x14ac:dyDescent="0.4">
      <c r="A37" s="9" t="s">
        <v>22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17" x14ac:dyDescent="0.4">
      <c r="A38" s="11"/>
    </row>
    <row r="39" spans="1:13" x14ac:dyDescent="0.35">
      <c r="A39" s="1" t="s">
        <v>19</v>
      </c>
      <c r="G39" s="1" t="s">
        <v>20</v>
      </c>
    </row>
    <row r="41" spans="1:13" x14ac:dyDescent="0.35">
      <c r="A41" s="6" t="s">
        <v>7</v>
      </c>
      <c r="B41" s="5" t="s">
        <v>8</v>
      </c>
      <c r="C41" s="5"/>
      <c r="D41" s="5"/>
      <c r="E41" s="5"/>
    </row>
    <row r="42" spans="1:13" x14ac:dyDescent="0.35">
      <c r="A42" s="7"/>
      <c r="B42" s="3" t="s">
        <v>4</v>
      </c>
      <c r="C42" s="3" t="s">
        <v>10</v>
      </c>
      <c r="D42" s="3" t="s">
        <v>5</v>
      </c>
      <c r="E42" s="3" t="s">
        <v>6</v>
      </c>
    </row>
    <row r="43" spans="1:13" x14ac:dyDescent="0.35">
      <c r="A43" s="1" t="s">
        <v>31</v>
      </c>
      <c r="B43" s="4">
        <v>0.92307692307692313</v>
      </c>
      <c r="C43" s="4">
        <v>7.6923076923076927E-2</v>
      </c>
      <c r="D43" s="4">
        <v>0</v>
      </c>
      <c r="E43" s="4">
        <v>0</v>
      </c>
    </row>
    <row r="44" spans="1:13" x14ac:dyDescent="0.35">
      <c r="A44" s="1" t="s">
        <v>9</v>
      </c>
      <c r="B44" s="4">
        <v>0.84210526315789469</v>
      </c>
      <c r="C44" s="4">
        <v>5.2631578947368418E-2</v>
      </c>
      <c r="D44" s="4">
        <v>5.2631578947368418E-2</v>
      </c>
      <c r="E44" s="4">
        <v>5.2631578947368418E-2</v>
      </c>
      <c r="F44" s="8"/>
      <c r="G44" s="8"/>
      <c r="H44" s="8"/>
      <c r="I44" s="8"/>
    </row>
    <row r="45" spans="1:13" x14ac:dyDescent="0.35">
      <c r="A45" s="1" t="s">
        <v>1</v>
      </c>
      <c r="B45" s="4">
        <v>1</v>
      </c>
      <c r="C45" s="4">
        <v>0</v>
      </c>
      <c r="D45" s="4">
        <v>0</v>
      </c>
      <c r="E45" s="4">
        <v>0</v>
      </c>
      <c r="F45" s="8"/>
      <c r="G45" s="8"/>
      <c r="H45" s="8"/>
      <c r="I45" s="8"/>
    </row>
    <row r="46" spans="1:13" x14ac:dyDescent="0.35">
      <c r="A46" s="1" t="s">
        <v>2</v>
      </c>
      <c r="B46" s="4">
        <v>0.875</v>
      </c>
      <c r="C46" s="4">
        <v>6.25E-2</v>
      </c>
      <c r="D46" s="4">
        <v>6.25E-2</v>
      </c>
      <c r="E46" s="4">
        <v>0</v>
      </c>
      <c r="F46" s="8"/>
      <c r="G46" s="8"/>
      <c r="H46" s="8"/>
      <c r="I46" s="8"/>
    </row>
    <row r="47" spans="1:13" x14ac:dyDescent="0.35">
      <c r="A47" s="1" t="s">
        <v>3</v>
      </c>
      <c r="B47" s="4">
        <v>1</v>
      </c>
      <c r="C47" s="4">
        <v>0</v>
      </c>
      <c r="D47" s="4">
        <v>0</v>
      </c>
      <c r="E47" s="4">
        <v>0</v>
      </c>
      <c r="F47" s="8"/>
      <c r="G47" s="8"/>
      <c r="H47" s="8"/>
      <c r="I47" s="8"/>
    </row>
    <row r="48" spans="1:13" x14ac:dyDescent="0.35">
      <c r="A48" s="1" t="s">
        <v>11</v>
      </c>
      <c r="B48" s="4">
        <v>0.88888888888888884</v>
      </c>
      <c r="C48" s="4">
        <v>0.1111111111111111</v>
      </c>
      <c r="D48" s="4">
        <v>0</v>
      </c>
      <c r="E48" s="4">
        <v>0</v>
      </c>
      <c r="F48" s="8"/>
      <c r="G48" s="8"/>
      <c r="H48" s="8"/>
      <c r="I48" s="8"/>
    </row>
    <row r="49" spans="1:9" x14ac:dyDescent="0.35">
      <c r="A49" s="1" t="s">
        <v>26</v>
      </c>
      <c r="B49" s="4">
        <v>0.6</v>
      </c>
      <c r="C49" s="4">
        <v>0.2</v>
      </c>
      <c r="D49" s="4">
        <v>0.2</v>
      </c>
      <c r="E49" s="4">
        <v>0</v>
      </c>
      <c r="F49" s="8"/>
      <c r="G49" s="8"/>
      <c r="H49" s="8"/>
      <c r="I49" s="8"/>
    </row>
    <row r="50" spans="1:9" x14ac:dyDescent="0.35">
      <c r="A50" s="1" t="s">
        <v>0</v>
      </c>
      <c r="B50" s="4">
        <v>1</v>
      </c>
      <c r="C50" s="4">
        <v>0</v>
      </c>
      <c r="D50" s="4">
        <v>0</v>
      </c>
      <c r="E50" s="4">
        <v>0</v>
      </c>
      <c r="F50" s="8"/>
      <c r="G50" s="8"/>
      <c r="H50" s="8"/>
      <c r="I50" s="8"/>
    </row>
  </sheetData>
  <pageMargins left="0.7" right="0.7" top="0.75" bottom="0.75" header="0.3" footer="0.3"/>
  <pageSetup paperSize="9" orientation="portrait" r:id="rId1"/>
  <headerFooter>
    <oddHeader>&amp;C&amp;"Arial"&amp;8&amp;K000000INTERNAL&amp;1#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E56" sqref="E56"/>
    </sheetView>
  </sheetViews>
  <sheetFormatPr defaultRowHeight="14.5" x14ac:dyDescent="0.35"/>
  <cols>
    <col min="1" max="1" width="25" bestFit="1" customWidth="1"/>
    <col min="2" max="3" width="15.7265625" bestFit="1" customWidth="1"/>
    <col min="4" max="4" width="13.453125" bestFit="1" customWidth="1"/>
    <col min="5" max="5" width="7.1796875" bestFit="1" customWidth="1"/>
    <col min="7" max="7" width="10.453125" customWidth="1"/>
  </cols>
  <sheetData>
    <row r="1" spans="1:13" ht="17" x14ac:dyDescent="0.4">
      <c r="A1" s="9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7" x14ac:dyDescent="0.4">
      <c r="A2" s="11"/>
    </row>
    <row r="3" spans="1:13" ht="17" x14ac:dyDescent="0.4">
      <c r="A3" s="9" t="s">
        <v>18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5" spans="1:13" x14ac:dyDescent="0.35">
      <c r="A5" s="1" t="s">
        <v>19</v>
      </c>
      <c r="D5" s="1" t="s">
        <v>20</v>
      </c>
    </row>
    <row r="7" spans="1:13" x14ac:dyDescent="0.35">
      <c r="A7" s="1" t="s">
        <v>31</v>
      </c>
      <c r="B7" s="2">
        <v>0.11904761904761904</v>
      </c>
    </row>
    <row r="8" spans="1:13" x14ac:dyDescent="0.35">
      <c r="A8" s="1" t="s">
        <v>9</v>
      </c>
      <c r="B8" s="2">
        <v>0.30952380952380953</v>
      </c>
    </row>
    <row r="9" spans="1:13" x14ac:dyDescent="0.35">
      <c r="A9" s="1" t="s">
        <v>1</v>
      </c>
      <c r="B9" s="2">
        <v>4.7619047619047616E-2</v>
      </c>
    </row>
    <row r="10" spans="1:13" x14ac:dyDescent="0.35">
      <c r="A10" s="1" t="s">
        <v>2</v>
      </c>
      <c r="B10" s="2">
        <v>9.5238095238095233E-2</v>
      </c>
    </row>
    <row r="11" spans="1:13" x14ac:dyDescent="0.35">
      <c r="A11" s="1" t="s">
        <v>3</v>
      </c>
      <c r="B11" s="2">
        <v>0.19047619047619047</v>
      </c>
    </row>
    <row r="12" spans="1:13" x14ac:dyDescent="0.35">
      <c r="A12" s="1" t="s">
        <v>11</v>
      </c>
      <c r="B12" s="2">
        <v>0.11904761904761904</v>
      </c>
    </row>
    <row r="13" spans="1:13" x14ac:dyDescent="0.35">
      <c r="A13" s="1" t="s">
        <v>26</v>
      </c>
      <c r="B13" s="2">
        <v>2.3809523809523808E-2</v>
      </c>
    </row>
    <row r="14" spans="1:13" x14ac:dyDescent="0.35">
      <c r="A14" s="1" t="s">
        <v>0</v>
      </c>
      <c r="B14" s="2">
        <v>9.5238095238095233E-2</v>
      </c>
    </row>
    <row r="16" spans="1:13" x14ac:dyDescent="0.35">
      <c r="A16" s="12" t="s">
        <v>34</v>
      </c>
      <c r="B16" s="12">
        <v>158</v>
      </c>
    </row>
    <row r="17" spans="1:13" x14ac:dyDescent="0.35">
      <c r="A17" s="12" t="s">
        <v>35</v>
      </c>
      <c r="B17" s="12">
        <v>84</v>
      </c>
    </row>
    <row r="18" spans="1:13" x14ac:dyDescent="0.35">
      <c r="A18" s="12"/>
      <c r="B18" s="13">
        <v>0.53164556962025311</v>
      </c>
    </row>
    <row r="20" spans="1:13" ht="17" x14ac:dyDescent="0.4">
      <c r="A20" s="9" t="s">
        <v>21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2" spans="1:13" x14ac:dyDescent="0.35">
      <c r="A22" s="1" t="s">
        <v>19</v>
      </c>
      <c r="F22" s="1" t="s">
        <v>20</v>
      </c>
    </row>
    <row r="24" spans="1:13" x14ac:dyDescent="0.35">
      <c r="A24" s="3" t="s">
        <v>4</v>
      </c>
      <c r="B24" s="3" t="s">
        <v>10</v>
      </c>
      <c r="C24" s="3" t="s">
        <v>5</v>
      </c>
      <c r="D24" s="3" t="s">
        <v>6</v>
      </c>
    </row>
    <row r="25" spans="1:13" x14ac:dyDescent="0.35">
      <c r="A25" s="4">
        <v>0.88095238095238093</v>
      </c>
      <c r="B25" s="4">
        <v>7.1428571428571425E-2</v>
      </c>
      <c r="C25" s="4">
        <v>3.5714285714285712E-2</v>
      </c>
      <c r="D25" s="4">
        <v>1.1904761904761904E-2</v>
      </c>
    </row>
    <row r="37" spans="1:13" ht="17" x14ac:dyDescent="0.4">
      <c r="A37" s="9" t="s">
        <v>22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17" x14ac:dyDescent="0.4">
      <c r="A38" s="11"/>
    </row>
    <row r="39" spans="1:13" x14ac:dyDescent="0.35">
      <c r="A39" s="1" t="s">
        <v>19</v>
      </c>
      <c r="G39" s="1" t="s">
        <v>20</v>
      </c>
    </row>
    <row r="41" spans="1:13" x14ac:dyDescent="0.35">
      <c r="A41" s="6" t="s">
        <v>7</v>
      </c>
      <c r="B41" s="5" t="s">
        <v>8</v>
      </c>
      <c r="C41" s="5"/>
      <c r="D41" s="5"/>
      <c r="E41" s="5"/>
    </row>
    <row r="42" spans="1:13" x14ac:dyDescent="0.35">
      <c r="A42" s="7"/>
      <c r="B42" s="3" t="s">
        <v>4</v>
      </c>
      <c r="C42" s="3" t="s">
        <v>10</v>
      </c>
      <c r="D42" s="3" t="s">
        <v>5</v>
      </c>
      <c r="E42" s="3" t="s">
        <v>6</v>
      </c>
    </row>
    <row r="43" spans="1:13" x14ac:dyDescent="0.35">
      <c r="A43" s="1" t="s">
        <v>31</v>
      </c>
      <c r="B43" s="4">
        <v>0.6</v>
      </c>
      <c r="C43" s="4">
        <v>0.2</v>
      </c>
      <c r="D43" s="4">
        <v>0.2</v>
      </c>
      <c r="E43" s="4">
        <v>0</v>
      </c>
      <c r="F43" s="8"/>
      <c r="G43" s="8"/>
      <c r="H43" s="8"/>
      <c r="I43" s="8"/>
    </row>
    <row r="44" spans="1:13" x14ac:dyDescent="0.35">
      <c r="A44" s="1" t="s">
        <v>9</v>
      </c>
      <c r="B44" s="4">
        <v>0.92307692307692313</v>
      </c>
      <c r="C44" s="4">
        <v>3.8461538461538464E-2</v>
      </c>
      <c r="D44" s="4">
        <v>0</v>
      </c>
      <c r="E44" s="4">
        <v>3.8461538461538464E-2</v>
      </c>
      <c r="F44" s="8"/>
      <c r="G44" s="8"/>
      <c r="H44" s="8"/>
      <c r="I44" s="8"/>
    </row>
    <row r="45" spans="1:13" x14ac:dyDescent="0.35">
      <c r="A45" s="1" t="s">
        <v>1</v>
      </c>
      <c r="B45" s="4">
        <v>1</v>
      </c>
      <c r="C45" s="4">
        <v>0</v>
      </c>
      <c r="D45" s="4">
        <v>0</v>
      </c>
      <c r="E45" s="4">
        <v>0</v>
      </c>
      <c r="F45" s="8"/>
      <c r="G45" s="8"/>
      <c r="H45" s="8"/>
      <c r="I45" s="8"/>
    </row>
    <row r="46" spans="1:13" x14ac:dyDescent="0.35">
      <c r="A46" s="1" t="s">
        <v>2</v>
      </c>
      <c r="B46" s="4">
        <v>1</v>
      </c>
      <c r="C46" s="4">
        <v>0</v>
      </c>
      <c r="D46" s="4">
        <v>0</v>
      </c>
      <c r="E46" s="4">
        <v>0</v>
      </c>
      <c r="F46" s="8"/>
      <c r="G46" s="8"/>
      <c r="H46" s="8"/>
      <c r="I46" s="8"/>
    </row>
    <row r="47" spans="1:13" x14ac:dyDescent="0.35">
      <c r="A47" s="1" t="s">
        <v>3</v>
      </c>
      <c r="B47" s="4">
        <v>0.8125</v>
      </c>
      <c r="C47" s="4">
        <v>0.1875</v>
      </c>
      <c r="D47" s="4">
        <v>0</v>
      </c>
      <c r="E47" s="4">
        <v>0</v>
      </c>
      <c r="F47" s="8"/>
      <c r="G47" s="8"/>
      <c r="H47" s="8"/>
      <c r="I47" s="8"/>
    </row>
    <row r="48" spans="1:13" x14ac:dyDescent="0.35">
      <c r="A48" s="1" t="s">
        <v>11</v>
      </c>
      <c r="B48" s="4">
        <v>1</v>
      </c>
      <c r="C48" s="4">
        <v>0</v>
      </c>
      <c r="D48" s="4">
        <v>0</v>
      </c>
      <c r="E48" s="4">
        <v>0</v>
      </c>
      <c r="F48" s="8"/>
      <c r="G48" s="8"/>
      <c r="H48" s="8"/>
      <c r="I48" s="8"/>
    </row>
    <row r="49" spans="1:9" x14ac:dyDescent="0.35">
      <c r="A49" s="1" t="s">
        <v>26</v>
      </c>
      <c r="B49" s="4">
        <v>0.5</v>
      </c>
      <c r="C49" s="4">
        <v>0</v>
      </c>
      <c r="D49" s="4">
        <v>0.5</v>
      </c>
      <c r="E49" s="4">
        <v>0</v>
      </c>
      <c r="F49" s="8"/>
      <c r="G49" s="8"/>
      <c r="H49" s="8"/>
      <c r="I49" s="8"/>
    </row>
    <row r="50" spans="1:9" x14ac:dyDescent="0.35">
      <c r="A50" s="1" t="s">
        <v>0</v>
      </c>
      <c r="B50" s="4">
        <v>1</v>
      </c>
      <c r="C50" s="4">
        <v>0</v>
      </c>
      <c r="D50" s="4">
        <v>0</v>
      </c>
      <c r="E50" s="4">
        <v>0</v>
      </c>
    </row>
  </sheetData>
  <pageMargins left="0.7" right="0.7" top="0.75" bottom="0.75" header="0.3" footer="0.3"/>
  <pageSetup paperSize="9" orientation="portrait" r:id="rId1"/>
  <headerFooter>
    <oddHeader>&amp;C&amp;"Arial"&amp;8&amp;K000000INTERNAL&amp;1#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zoomScale="80" zoomScaleNormal="80" workbookViewId="0">
      <selection activeCell="U20" sqref="U20"/>
    </sheetView>
  </sheetViews>
  <sheetFormatPr defaultRowHeight="14.5" x14ac:dyDescent="0.35"/>
  <cols>
    <col min="1" max="1" width="46.26953125" bestFit="1" customWidth="1"/>
    <col min="2" max="2" width="14.81640625" bestFit="1" customWidth="1"/>
    <col min="3" max="3" width="15.81640625" bestFit="1" customWidth="1"/>
    <col min="4" max="5" width="14.81640625" bestFit="1" customWidth="1"/>
    <col min="6" max="6" width="9.453125" bestFit="1" customWidth="1"/>
    <col min="7" max="7" width="7.7265625" bestFit="1" customWidth="1"/>
    <col min="8" max="8" width="13.453125" bestFit="1" customWidth="1"/>
    <col min="9" max="9" width="7.1796875" bestFit="1" customWidth="1"/>
  </cols>
  <sheetData>
    <row r="1" spans="1:13" ht="17" x14ac:dyDescent="0.4">
      <c r="A1" s="9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7" x14ac:dyDescent="0.4">
      <c r="A2" s="11"/>
    </row>
    <row r="3" spans="1:13" ht="17" x14ac:dyDescent="0.4">
      <c r="A3" s="9" t="s">
        <v>24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5" spans="1:13" x14ac:dyDescent="0.35">
      <c r="A5" s="1" t="s">
        <v>19</v>
      </c>
      <c r="G5" s="1" t="s">
        <v>20</v>
      </c>
    </row>
    <row r="7" spans="1:13" x14ac:dyDescent="0.35">
      <c r="B7" s="3" t="s">
        <v>4</v>
      </c>
      <c r="C7" s="3" t="s">
        <v>10</v>
      </c>
      <c r="D7" s="3" t="s">
        <v>5</v>
      </c>
      <c r="E7" s="3" t="s">
        <v>6</v>
      </c>
    </row>
    <row r="8" spans="1:13" x14ac:dyDescent="0.35">
      <c r="A8" s="5" t="s">
        <v>12</v>
      </c>
      <c r="B8" s="4">
        <v>0.75939849624060152</v>
      </c>
      <c r="C8" s="4">
        <v>0.15037593984962405</v>
      </c>
      <c r="D8" s="4">
        <v>7.5187969924812026E-2</v>
      </c>
      <c r="E8" s="4">
        <v>1.5037593984962405E-2</v>
      </c>
    </row>
    <row r="9" spans="1:13" x14ac:dyDescent="0.35">
      <c r="A9" s="5" t="s">
        <v>13</v>
      </c>
      <c r="B9" s="4">
        <v>0.734375</v>
      </c>
      <c r="C9" s="4">
        <v>0.203125</v>
      </c>
      <c r="D9" s="4">
        <v>5.46875E-2</v>
      </c>
      <c r="E9" s="4">
        <v>7.8125E-3</v>
      </c>
    </row>
    <row r="10" spans="1:13" x14ac:dyDescent="0.35">
      <c r="A10" s="5" t="s">
        <v>14</v>
      </c>
      <c r="B10" s="4">
        <f>95/119</f>
        <v>0.79831932773109249</v>
      </c>
      <c r="C10" s="4">
        <f>17/119</f>
        <v>0.14285714285714285</v>
      </c>
      <c r="D10" s="4">
        <f>7/119</f>
        <v>5.8823529411764705E-2</v>
      </c>
      <c r="E10" s="4">
        <v>0</v>
      </c>
    </row>
    <row r="11" spans="1:13" x14ac:dyDescent="0.35">
      <c r="A11" s="5" t="s">
        <v>27</v>
      </c>
      <c r="B11" s="4">
        <v>0.9</v>
      </c>
      <c r="C11" s="4">
        <v>0.1</v>
      </c>
      <c r="D11" s="4">
        <v>0</v>
      </c>
      <c r="E11" s="4">
        <v>0</v>
      </c>
    </row>
    <row r="12" spans="1:13" x14ac:dyDescent="0.35">
      <c r="A12" s="5" t="s">
        <v>29</v>
      </c>
      <c r="B12" s="4">
        <v>0.93333333333333335</v>
      </c>
      <c r="C12" s="4">
        <v>4.4444444444444446E-2</v>
      </c>
      <c r="D12" s="4">
        <v>2.2222222222222223E-2</v>
      </c>
      <c r="E12" s="4">
        <v>0</v>
      </c>
    </row>
    <row r="13" spans="1:13" x14ac:dyDescent="0.35">
      <c r="A13" s="5" t="s">
        <v>32</v>
      </c>
      <c r="B13" s="4">
        <v>0.8571428571428571</v>
      </c>
      <c r="C13" s="4">
        <v>9.1836734693877556E-2</v>
      </c>
      <c r="D13" s="4">
        <v>4.0816326530612242E-2</v>
      </c>
      <c r="E13" s="4">
        <v>1.020408163265306E-2</v>
      </c>
    </row>
    <row r="14" spans="1:13" x14ac:dyDescent="0.35">
      <c r="A14" s="5" t="s">
        <v>38</v>
      </c>
      <c r="B14" s="4">
        <v>0.88095238095238093</v>
      </c>
      <c r="C14" s="4">
        <v>7.1428571428571425E-2</v>
      </c>
      <c r="D14" s="4">
        <v>3.5714285714285712E-2</v>
      </c>
      <c r="E14" s="4">
        <v>1.1904761904761904E-2</v>
      </c>
    </row>
    <row r="23" spans="1:13" ht="17" x14ac:dyDescent="0.4">
      <c r="A23" s="9" t="s">
        <v>25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5" spans="1:13" x14ac:dyDescent="0.35">
      <c r="A25" s="1" t="s">
        <v>19</v>
      </c>
      <c r="G25" s="1" t="s">
        <v>20</v>
      </c>
    </row>
    <row r="27" spans="1:13" x14ac:dyDescent="0.35">
      <c r="B27" s="3" t="s">
        <v>4</v>
      </c>
      <c r="C27" s="3" t="s">
        <v>10</v>
      </c>
      <c r="D27" s="3" t="s">
        <v>5</v>
      </c>
      <c r="E27" s="3" t="s">
        <v>6</v>
      </c>
    </row>
    <row r="28" spans="1:13" x14ac:dyDescent="0.35">
      <c r="A28" s="5" t="s">
        <v>15</v>
      </c>
      <c r="B28" s="4">
        <v>0.7192982456140351</v>
      </c>
      <c r="C28" s="4">
        <v>0.20175438596491227</v>
      </c>
      <c r="D28" s="4">
        <v>4.3859649122807015E-2</v>
      </c>
      <c r="E28" s="4">
        <v>3.5087719298245612E-2</v>
      </c>
    </row>
    <row r="29" spans="1:13" x14ac:dyDescent="0.35">
      <c r="A29" s="5" t="s">
        <v>16</v>
      </c>
      <c r="B29" s="4">
        <v>0.77443609022556392</v>
      </c>
      <c r="C29" s="4">
        <v>0.18045112781954886</v>
      </c>
      <c r="D29" s="4">
        <v>3.7593984962406013E-2</v>
      </c>
      <c r="E29" s="4">
        <v>7.5187969924812026E-3</v>
      </c>
    </row>
    <row r="30" spans="1:13" x14ac:dyDescent="0.35">
      <c r="A30" s="5" t="s">
        <v>17</v>
      </c>
      <c r="B30" s="4">
        <f>82/104</f>
        <v>0.78846153846153844</v>
      </c>
      <c r="C30" s="4">
        <f>16/104</f>
        <v>0.15384615384615385</v>
      </c>
      <c r="D30" s="4">
        <f>5/104</f>
        <v>4.807692307692308E-2</v>
      </c>
      <c r="E30" s="4">
        <f>1/104</f>
        <v>9.6153846153846159E-3</v>
      </c>
    </row>
    <row r="31" spans="1:13" x14ac:dyDescent="0.35">
      <c r="A31" s="5" t="s">
        <v>28</v>
      </c>
      <c r="B31" s="4">
        <v>0.95</v>
      </c>
      <c r="C31" s="4">
        <v>0.05</v>
      </c>
      <c r="D31" s="4">
        <v>0</v>
      </c>
      <c r="E31" s="4">
        <v>0</v>
      </c>
    </row>
    <row r="32" spans="1:13" x14ac:dyDescent="0.35">
      <c r="A32" s="5" t="s">
        <v>30</v>
      </c>
      <c r="B32" s="4">
        <v>0.87</v>
      </c>
      <c r="C32" s="4">
        <v>0.1</v>
      </c>
      <c r="D32" s="4">
        <v>0.02</v>
      </c>
      <c r="E32" s="4">
        <v>0.01</v>
      </c>
    </row>
    <row r="33" spans="1:5" x14ac:dyDescent="0.35">
      <c r="A33" s="5" t="s">
        <v>33</v>
      </c>
      <c r="B33" s="4">
        <v>0.9</v>
      </c>
      <c r="C33" s="4">
        <v>6.6666666666666666E-2</v>
      </c>
      <c r="D33" s="4">
        <v>2.2222222222222223E-2</v>
      </c>
      <c r="E33" s="4">
        <v>1.1111111111111112E-2</v>
      </c>
    </row>
    <row r="34" spans="1:5" x14ac:dyDescent="0.35">
      <c r="A34" s="5" t="s">
        <v>37</v>
      </c>
      <c r="B34" s="4">
        <v>0.90526315789473688</v>
      </c>
      <c r="C34" s="4">
        <v>5.2631578947368418E-2</v>
      </c>
      <c r="D34" s="4">
        <v>3.1578947368421054E-2</v>
      </c>
      <c r="E34" s="4">
        <v>1.0526315789473684E-2</v>
      </c>
    </row>
  </sheetData>
  <pageMargins left="0.7" right="0.7" top="0.75" bottom="0.75" header="0.3" footer="0.3"/>
  <pageSetup paperSize="9" orientation="portrait" r:id="rId1"/>
  <headerFooter>
    <oddHeader>&amp;C&amp;"Arial"&amp;8&amp;K000000INTERNAL&amp;1#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uscita_20-21_frequenza_2°anno</vt:lpstr>
      <vt:lpstr>uscita_21-22_frequenza_1°anno</vt:lpstr>
      <vt:lpstr>confronti</vt:lpstr>
    </vt:vector>
  </TitlesOfParts>
  <Company>Enel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a631204</dc:creator>
  <cp:lastModifiedBy>Paola Calemme</cp:lastModifiedBy>
  <dcterms:created xsi:type="dcterms:W3CDTF">2017-06-28T09:06:03Z</dcterms:created>
  <dcterms:modified xsi:type="dcterms:W3CDTF">2023-07-02T20:25:26Z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2023-06-29T14:07:28Z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bcdbf47f-3a92-462a-9774-0cb382054cb8</vt:lpwstr>
  </property>
  <property fmtid="{D5CDD505-2E9C-101B-9397-08002B2CF9AE}" pid="8" name="MSIP_Label_797ad33d-ed35-43c0-b526-22bc83c17deb_ContentBits">
    <vt:lpwstr>1</vt:lpwstr>
  </property>
</Properties>
</file>